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7935" activeTab="1"/>
  </bookViews>
  <sheets>
    <sheet name="Инвест. программа 2008-2010г" sheetId="1" r:id="rId1"/>
    <sheet name="Выполнение за 2009год" sheetId="2" r:id="rId2"/>
  </sheets>
  <definedNames/>
  <calcPr fullCalcOnLoad="1"/>
</workbook>
</file>

<file path=xl/sharedStrings.xml><?xml version="1.0" encoding="utf-8"?>
<sst xmlns="http://schemas.openxmlformats.org/spreadsheetml/2006/main" count="68" uniqueCount="67">
  <si>
    <t>( с НДС )</t>
  </si>
  <si>
    <t>2008 г.</t>
  </si>
  <si>
    <t>2009 г.</t>
  </si>
  <si>
    <t>2010 г.</t>
  </si>
  <si>
    <t xml:space="preserve">               ИТОГО:</t>
  </si>
  <si>
    <t>Налог на прибыль                                                                    2535</t>
  </si>
  <si>
    <t>Итого по водоснабжению</t>
  </si>
  <si>
    <t>4.Канализование  СШ № 24</t>
  </si>
  <si>
    <t xml:space="preserve">                   ИТОГО :     </t>
  </si>
  <si>
    <t xml:space="preserve">Налог на прибыль                   </t>
  </si>
  <si>
    <t>Итого по водоотведению:</t>
  </si>
  <si>
    <t>8.Реконструкция самотечного коллектора № 8</t>
  </si>
  <si>
    <t>Всего по предприятию</t>
  </si>
  <si>
    <t>Список инвестиционных объектов, входящих</t>
  </si>
  <si>
    <t xml:space="preserve">  в инвестиционную программу МУП Горводоканал</t>
  </si>
  <si>
    <t>на 2008-2010 гг.</t>
  </si>
  <si>
    <t>Наименование объектов и  выполняемых работ</t>
  </si>
  <si>
    <t>Стоимость работ всего тыс.руб.</t>
  </si>
  <si>
    <t>в том числе:</t>
  </si>
  <si>
    <r>
      <t xml:space="preserve"> </t>
    </r>
    <r>
      <rPr>
        <b/>
        <sz val="12"/>
        <rFont val="Arial Cyr"/>
        <family val="0"/>
      </rPr>
      <t>Капитальное строительство, реконструкция</t>
    </r>
  </si>
  <si>
    <r>
      <t xml:space="preserve"> </t>
    </r>
    <r>
      <rPr>
        <b/>
        <sz val="12"/>
        <rFont val="Arial Cyr"/>
        <family val="0"/>
      </rPr>
      <t>Водоснабжение</t>
    </r>
  </si>
  <si>
    <t>ВОДООТВЕДЕНИЕ</t>
  </si>
  <si>
    <t>приложение</t>
  </si>
  <si>
    <t>к решению совета депутатов</t>
  </si>
  <si>
    <t>города Белгорода</t>
  </si>
  <si>
    <t>от 26 февраля 2009 года №167</t>
  </si>
  <si>
    <t>план</t>
  </si>
  <si>
    <t>факт</t>
  </si>
  <si>
    <t xml:space="preserve">Канализирование СШ  № 24 </t>
  </si>
  <si>
    <t>Реконструкция самотечного коллектора №8</t>
  </si>
  <si>
    <t xml:space="preserve">Выполнение инвестиционной программы </t>
  </si>
  <si>
    <t>по МУП Горводоканал за 2009 г.</t>
  </si>
  <si>
    <t>1.Проведение работ по разведке и утверждению запасов подземных вод</t>
  </si>
  <si>
    <t>2.Автоматизация системы коммерческого учета электроэнергии (АСКУЭ )</t>
  </si>
  <si>
    <t>3.Реконструкция водовода Д-500 мм по ул.Б.Хмельницкого</t>
  </si>
  <si>
    <t>4.Реконструкция сборного водовода Д-700 мм 4-го водозабора</t>
  </si>
  <si>
    <t>1.Продолжение строительства напорного коллектора Д-800 мм от ГНС до ГОС ( общая протяженность 9,2 км.)</t>
  </si>
  <si>
    <t>2.Продолжение строительства коллектора от КНС-8 до КНС-9 Д-500мм в две нитки ( общая протяженность 6 км., по 3 км каждая нитка)</t>
  </si>
  <si>
    <t>3. Проектирование и строительство централиованной канализации по ул. Зареченской</t>
  </si>
  <si>
    <t>5.Автоматизация системы коммерческого учета электроэнергии (АСКУЭ)</t>
  </si>
  <si>
    <t>6. Реконструкция и модернизация городских очистных сооружений канализации</t>
  </si>
  <si>
    <t>7.Реконструкция самотечного коллектора Д-1500 мм  от ГОС</t>
  </si>
  <si>
    <t>9.Реконструкция  КНС- 7 с заменой насосного оборудования</t>
  </si>
  <si>
    <t>отклон.</t>
  </si>
  <si>
    <t>%</t>
  </si>
  <si>
    <t>2009 г</t>
  </si>
  <si>
    <t>2009г</t>
  </si>
  <si>
    <t>выполн.</t>
  </si>
  <si>
    <t xml:space="preserve">в том числе : ВОДОСНАБЖЕНИЕ </t>
  </si>
  <si>
    <t xml:space="preserve">Проведение работ по разведке и утверждению </t>
  </si>
  <si>
    <t>запасов подземных вод (водозабор)Разуменск.</t>
  </si>
  <si>
    <t>Реконструкция водовода Д-500 мм по пр.</t>
  </si>
  <si>
    <t xml:space="preserve">Б. Хмельницкого </t>
  </si>
  <si>
    <t>Реконструкция сборного водовода Д-700 мм</t>
  </si>
  <si>
    <t xml:space="preserve">4- го водозабора </t>
  </si>
  <si>
    <t xml:space="preserve">Продолжение строительства коллектора </t>
  </si>
  <si>
    <t>от КНС 8 до КНС 9 Д 500</t>
  </si>
  <si>
    <t xml:space="preserve">Проектирование и строительство централизованной </t>
  </si>
  <si>
    <t xml:space="preserve">канализации по ул. Зареченской </t>
  </si>
  <si>
    <t>Реконструкция и модернизация очистных соор.</t>
  </si>
  <si>
    <t>(аэратор по накладн.2299,5 т.р. ,стол лаб.,ПК, хромотограф 875,8 т.р.)</t>
  </si>
  <si>
    <t xml:space="preserve">в т.ч. Реконстр.самотеч.коллектора Д-1500 от ГОС  </t>
  </si>
  <si>
    <t xml:space="preserve">Рек. самотечного коллектора Д-1500 мм от ГОС </t>
  </si>
  <si>
    <t>Инвестиционная программа - всего</t>
  </si>
  <si>
    <t xml:space="preserve"> Фактически начислено средств по инвест. прогр.</t>
  </si>
  <si>
    <t xml:space="preserve"> без налога на прибыль с НДС </t>
  </si>
  <si>
    <t xml:space="preserve">без налога на прибыль с НДС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</si>
</sst>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0" fillId="0" borderId="2" xfId="0" applyBorder="1" applyAlignment="1">
      <alignment vertical="justify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 vertical="justify"/>
    </xf>
    <xf numFmtId="0" fontId="0" fillId="0" borderId="16" xfId="0" applyBorder="1" applyAlignment="1">
      <alignment horizontal="center" vertical="justify"/>
    </xf>
    <xf numFmtId="0" fontId="0" fillId="0" borderId="17" xfId="0" applyBorder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0" fillId="0" borderId="19" xfId="0" applyBorder="1" applyAlignment="1">
      <alignment horizontal="center" vertical="justify"/>
    </xf>
    <xf numFmtId="0" fontId="0" fillId="0" borderId="20" xfId="0" applyBorder="1" applyAlignment="1">
      <alignment horizontal="center" vertical="justify"/>
    </xf>
    <xf numFmtId="0" fontId="0" fillId="0" borderId="21" xfId="0" applyBorder="1" applyAlignment="1">
      <alignment horizontal="center" vertical="justify"/>
    </xf>
    <xf numFmtId="0" fontId="0" fillId="0" borderId="22" xfId="0" applyBorder="1" applyAlignment="1">
      <alignment horizontal="center" vertical="justify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5" xfId="0" applyFont="1" applyBorder="1" applyAlignment="1">
      <alignment horizontal="center" vertical="justify"/>
    </xf>
    <xf numFmtId="0" fontId="0" fillId="0" borderId="26" xfId="0" applyFont="1" applyBorder="1" applyAlignment="1">
      <alignment horizontal="center" vertical="justify"/>
    </xf>
    <xf numFmtId="0" fontId="0" fillId="0" borderId="27" xfId="0" applyFont="1" applyBorder="1" applyAlignment="1">
      <alignment horizontal="center" vertical="justify"/>
    </xf>
    <xf numFmtId="0" fontId="5" fillId="0" borderId="0" xfId="0" applyFont="1" applyAlignment="1">
      <alignment horizontal="center"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/>
    </xf>
    <xf numFmtId="0" fontId="8" fillId="0" borderId="35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9" fillId="0" borderId="15" xfId="0" applyFont="1" applyBorder="1" applyAlignment="1">
      <alignment horizontal="center"/>
    </xf>
    <xf numFmtId="1" fontId="9" fillId="0" borderId="15" xfId="0" applyNumberFormat="1" applyFont="1" applyBorder="1" applyAlignment="1">
      <alignment horizontal="center"/>
    </xf>
    <xf numFmtId="164" fontId="9" fillId="0" borderId="15" xfId="0" applyNumberFormat="1" applyFont="1" applyBorder="1" applyAlignment="1">
      <alignment/>
    </xf>
    <xf numFmtId="0" fontId="9" fillId="0" borderId="20" xfId="0" applyFont="1" applyBorder="1" applyAlignment="1">
      <alignment/>
    </xf>
    <xf numFmtId="0" fontId="9" fillId="0" borderId="16" xfId="0" applyFont="1" applyBorder="1" applyAlignment="1">
      <alignment horizontal="center"/>
    </xf>
    <xf numFmtId="164" fontId="9" fillId="0" borderId="16" xfId="0" applyNumberFormat="1" applyFont="1" applyBorder="1" applyAlignment="1">
      <alignment horizontal="center"/>
    </xf>
    <xf numFmtId="0" fontId="7" fillId="0" borderId="16" xfId="0" applyFont="1" applyBorder="1" applyAlignment="1">
      <alignment/>
    </xf>
    <xf numFmtId="0" fontId="9" fillId="0" borderId="36" xfId="0" applyFont="1" applyBorder="1" applyAlignment="1">
      <alignment/>
    </xf>
    <xf numFmtId="0" fontId="9" fillId="0" borderId="36" xfId="0" applyFont="1" applyBorder="1" applyAlignment="1">
      <alignment horizontal="center"/>
    </xf>
    <xf numFmtId="164" fontId="9" fillId="0" borderId="37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37" xfId="0" applyFont="1" applyBorder="1" applyAlignment="1">
      <alignment/>
    </xf>
    <xf numFmtId="0" fontId="9" fillId="0" borderId="38" xfId="0" applyFont="1" applyBorder="1" applyAlignment="1">
      <alignment/>
    </xf>
    <xf numFmtId="0" fontId="9" fillId="0" borderId="38" xfId="0" applyFont="1" applyBorder="1" applyAlignment="1">
      <alignment horizontal="center"/>
    </xf>
    <xf numFmtId="164" fontId="9" fillId="0" borderId="6" xfId="0" applyNumberFormat="1" applyFont="1" applyBorder="1" applyAlignment="1">
      <alignment horizontal="center"/>
    </xf>
    <xf numFmtId="164" fontId="9" fillId="0" borderId="39" xfId="0" applyNumberFormat="1" applyFont="1" applyBorder="1" applyAlignment="1">
      <alignment horizontal="center"/>
    </xf>
    <xf numFmtId="0" fontId="7" fillId="0" borderId="6" xfId="0" applyFont="1" applyBorder="1" applyAlignment="1">
      <alignment/>
    </xf>
    <xf numFmtId="164" fontId="9" fillId="0" borderId="0" xfId="0" applyNumberFormat="1" applyFont="1" applyBorder="1" applyAlignment="1">
      <alignment horizontal="center"/>
    </xf>
    <xf numFmtId="0" fontId="10" fillId="0" borderId="40" xfId="0" applyFont="1" applyBorder="1" applyAlignment="1">
      <alignment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/>
    </xf>
    <xf numFmtId="0" fontId="7" fillId="0" borderId="36" xfId="0" applyFont="1" applyBorder="1" applyAlignment="1">
      <alignment/>
    </xf>
    <xf numFmtId="0" fontId="7" fillId="0" borderId="37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7" fillId="0" borderId="37" xfId="0" applyNumberFormat="1" applyFont="1" applyBorder="1" applyAlignment="1">
      <alignment/>
    </xf>
    <xf numFmtId="0" fontId="11" fillId="0" borderId="38" xfId="0" applyFont="1" applyBorder="1" applyAlignment="1">
      <alignment/>
    </xf>
    <xf numFmtId="0" fontId="7" fillId="2" borderId="6" xfId="0" applyFont="1" applyFill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164" fontId="7" fillId="0" borderId="6" xfId="0" applyNumberFormat="1" applyFont="1" applyBorder="1" applyAlignment="1">
      <alignment/>
    </xf>
    <xf numFmtId="0" fontId="7" fillId="0" borderId="36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4" fontId="7" fillId="0" borderId="46" xfId="0" applyNumberFormat="1" applyFont="1" applyBorder="1" applyAlignment="1">
      <alignment/>
    </xf>
    <xf numFmtId="164" fontId="7" fillId="0" borderId="44" xfId="0" applyNumberFormat="1" applyFont="1" applyBorder="1" applyAlignment="1">
      <alignment/>
    </xf>
    <xf numFmtId="0" fontId="9" fillId="0" borderId="37" xfId="0" applyFont="1" applyBorder="1" applyAlignment="1">
      <alignment/>
    </xf>
    <xf numFmtId="0" fontId="9" fillId="0" borderId="44" xfId="0" applyFont="1" applyBorder="1" applyAlignment="1">
      <alignment horizontal="center"/>
    </xf>
    <xf numFmtId="164" fontId="9" fillId="0" borderId="44" xfId="0" applyNumberFormat="1" applyFont="1" applyBorder="1" applyAlignment="1">
      <alignment/>
    </xf>
    <xf numFmtId="164" fontId="7" fillId="0" borderId="42" xfId="0" applyNumberFormat="1" applyFont="1" applyBorder="1" applyAlignment="1">
      <alignment horizontal="center"/>
    </xf>
    <xf numFmtId="164" fontId="7" fillId="0" borderId="41" xfId="0" applyNumberFormat="1" applyFont="1" applyBorder="1" applyAlignment="1">
      <alignment horizontal="center"/>
    </xf>
    <xf numFmtId="164" fontId="7" fillId="0" borderId="25" xfId="0" applyNumberFormat="1" applyFont="1" applyBorder="1" applyAlignment="1">
      <alignment/>
    </xf>
    <xf numFmtId="0" fontId="7" fillId="2" borderId="36" xfId="0" applyFont="1" applyFill="1" applyBorder="1" applyAlignment="1">
      <alignment horizontal="center"/>
    </xf>
    <xf numFmtId="0" fontId="7" fillId="0" borderId="38" xfId="0" applyFont="1" applyBorder="1" applyAlignment="1">
      <alignment/>
    </xf>
    <xf numFmtId="0" fontId="7" fillId="0" borderId="45" xfId="0" applyFont="1" applyBorder="1" applyAlignment="1">
      <alignment/>
    </xf>
    <xf numFmtId="164" fontId="7" fillId="0" borderId="10" xfId="0" applyNumberFormat="1" applyFont="1" applyBorder="1" applyAlignment="1">
      <alignment/>
    </xf>
    <xf numFmtId="0" fontId="7" fillId="0" borderId="38" xfId="0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11" fillId="0" borderId="36" xfId="0" applyFont="1" applyBorder="1" applyAlignment="1">
      <alignment/>
    </xf>
    <xf numFmtId="164" fontId="7" fillId="0" borderId="37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164" fontId="7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25">
      <selection activeCell="A14" sqref="A14:E14"/>
    </sheetView>
  </sheetViews>
  <sheetFormatPr defaultColWidth="9.00390625" defaultRowHeight="12.75"/>
  <cols>
    <col min="1" max="1" width="45.875" style="0" customWidth="1"/>
    <col min="2" max="2" width="10.25390625" style="0" customWidth="1"/>
  </cols>
  <sheetData>
    <row r="1" spans="3:5" ht="12.75">
      <c r="C1" s="39" t="s">
        <v>22</v>
      </c>
      <c r="D1" s="39"/>
      <c r="E1" s="39"/>
    </row>
    <row r="2" spans="3:5" ht="12.75">
      <c r="C2" s="39" t="s">
        <v>23</v>
      </c>
      <c r="D2" s="39"/>
      <c r="E2" s="39"/>
    </row>
    <row r="3" spans="3:5" ht="12.75">
      <c r="C3" s="39" t="s">
        <v>24</v>
      </c>
      <c r="D3" s="39"/>
      <c r="E3" s="39"/>
    </row>
    <row r="4" spans="3:5" ht="12.75">
      <c r="C4" s="39" t="s">
        <v>25</v>
      </c>
      <c r="D4" s="39"/>
      <c r="E4" s="39"/>
    </row>
    <row r="5" spans="1:5" ht="15">
      <c r="A5" s="40" t="s">
        <v>13</v>
      </c>
      <c r="B5" s="40"/>
      <c r="C5" s="40"/>
      <c r="D5" s="40"/>
      <c r="E5" s="40"/>
    </row>
    <row r="6" spans="1:5" ht="12.75">
      <c r="A6" s="41" t="s">
        <v>14</v>
      </c>
      <c r="B6" s="41"/>
      <c r="C6" s="41"/>
      <c r="D6" s="41"/>
      <c r="E6" s="41"/>
    </row>
    <row r="7" spans="1:5" ht="12.75">
      <c r="A7" s="41" t="s">
        <v>15</v>
      </c>
      <c r="B7" s="41"/>
      <c r="C7" s="41"/>
      <c r="D7" s="41"/>
      <c r="E7" s="41"/>
    </row>
    <row r="8" ht="13.5" thickBot="1">
      <c r="E8" t="s">
        <v>0</v>
      </c>
    </row>
    <row r="9" spans="1:5" ht="12.75">
      <c r="A9" s="42" t="s">
        <v>16</v>
      </c>
      <c r="B9" s="42" t="s">
        <v>17</v>
      </c>
      <c r="C9" s="30" t="s">
        <v>18</v>
      </c>
      <c r="D9" s="31"/>
      <c r="E9" s="32"/>
    </row>
    <row r="10" spans="1:5" ht="13.5" thickBot="1">
      <c r="A10" s="43"/>
      <c r="B10" s="43"/>
      <c r="C10" s="33"/>
      <c r="D10" s="34"/>
      <c r="E10" s="35"/>
    </row>
    <row r="11" spans="1:5" ht="12.75">
      <c r="A11" s="43"/>
      <c r="B11" s="43"/>
      <c r="C11" s="28" t="s">
        <v>1</v>
      </c>
      <c r="D11" s="28" t="s">
        <v>2</v>
      </c>
      <c r="E11" s="28" t="s">
        <v>3</v>
      </c>
    </row>
    <row r="12" spans="1:5" ht="13.5" thickBot="1">
      <c r="A12" s="44"/>
      <c r="B12" s="44"/>
      <c r="C12" s="29"/>
      <c r="D12" s="29"/>
      <c r="E12" s="29"/>
    </row>
    <row r="13" spans="1:5" ht="12.75">
      <c r="A13" s="15">
        <v>1</v>
      </c>
      <c r="B13" s="12">
        <v>2</v>
      </c>
      <c r="C13" s="13">
        <v>3</v>
      </c>
      <c r="D13" s="13">
        <v>4</v>
      </c>
      <c r="E13" s="16">
        <v>5</v>
      </c>
    </row>
    <row r="14" spans="1:5" ht="15.75">
      <c r="A14" s="25" t="s">
        <v>19</v>
      </c>
      <c r="B14" s="26"/>
      <c r="C14" s="26"/>
      <c r="D14" s="26"/>
      <c r="E14" s="27"/>
    </row>
    <row r="15" spans="1:5" ht="12.75">
      <c r="A15" s="6"/>
      <c r="B15" s="3"/>
      <c r="C15" s="3"/>
      <c r="D15" s="3"/>
      <c r="E15" s="9"/>
    </row>
    <row r="16" spans="1:5" ht="15.75">
      <c r="A16" s="25" t="s">
        <v>20</v>
      </c>
      <c r="B16" s="26"/>
      <c r="C16" s="26"/>
      <c r="D16" s="26"/>
      <c r="E16" s="27"/>
    </row>
    <row r="17" spans="1:5" ht="25.5">
      <c r="A17" s="24" t="s">
        <v>32</v>
      </c>
      <c r="B17" s="2">
        <v>10501</v>
      </c>
      <c r="C17" s="2">
        <v>4501</v>
      </c>
      <c r="D17" s="2">
        <v>3000</v>
      </c>
      <c r="E17" s="7">
        <v>3000</v>
      </c>
    </row>
    <row r="18" spans="1:5" ht="25.5">
      <c r="A18" s="24" t="s">
        <v>33</v>
      </c>
      <c r="B18" s="2">
        <v>3528</v>
      </c>
      <c r="C18" s="2">
        <v>3528</v>
      </c>
      <c r="D18" s="2"/>
      <c r="E18" s="7"/>
    </row>
    <row r="19" spans="1:5" ht="25.5">
      <c r="A19" s="24" t="s">
        <v>34</v>
      </c>
      <c r="B19" s="2">
        <v>2800</v>
      </c>
      <c r="C19" s="2"/>
      <c r="D19" s="2">
        <v>2800</v>
      </c>
      <c r="E19" s="7"/>
    </row>
    <row r="20" spans="1:5" ht="25.5">
      <c r="A20" s="24" t="s">
        <v>35</v>
      </c>
      <c r="B20" s="2">
        <v>10530</v>
      </c>
      <c r="C20" s="2"/>
      <c r="D20" s="2">
        <v>5622</v>
      </c>
      <c r="E20" s="7">
        <v>4908</v>
      </c>
    </row>
    <row r="21" spans="1:5" ht="12.75">
      <c r="A21" s="8"/>
      <c r="B21" s="2"/>
      <c r="C21" s="2"/>
      <c r="D21" s="2"/>
      <c r="E21" s="7"/>
    </row>
    <row r="22" spans="1:5" ht="12.75">
      <c r="A22" s="8" t="s">
        <v>4</v>
      </c>
      <c r="B22" s="2">
        <v>27359</v>
      </c>
      <c r="C22" s="2">
        <v>8029</v>
      </c>
      <c r="D22" s="2">
        <v>11422</v>
      </c>
      <c r="E22" s="7">
        <v>7908</v>
      </c>
    </row>
    <row r="23" spans="1:7" ht="12.75">
      <c r="A23" s="8"/>
      <c r="B23" s="2"/>
      <c r="C23" s="2"/>
      <c r="D23" s="2"/>
      <c r="E23" s="7"/>
      <c r="F23" s="5"/>
      <c r="G23" s="5"/>
    </row>
    <row r="24" spans="1:7" ht="12.75">
      <c r="A24" s="8" t="s">
        <v>5</v>
      </c>
      <c r="B24" s="2">
        <v>6480</v>
      </c>
      <c r="C24" s="2">
        <v>2535</v>
      </c>
      <c r="D24" s="2">
        <v>2331</v>
      </c>
      <c r="E24" s="7">
        <v>1614</v>
      </c>
      <c r="F24" s="5"/>
      <c r="G24" s="5"/>
    </row>
    <row r="25" spans="1:7" ht="13.5" thickBot="1">
      <c r="A25" s="20" t="s">
        <v>6</v>
      </c>
      <c r="B25" s="21">
        <v>33839</v>
      </c>
      <c r="C25" s="21">
        <v>10564</v>
      </c>
      <c r="D25" s="21">
        <v>13753</v>
      </c>
      <c r="E25" s="22">
        <v>9522</v>
      </c>
      <c r="F25" s="14"/>
      <c r="G25" s="4"/>
    </row>
    <row r="26" spans="1:7" ht="13.5" thickBot="1">
      <c r="A26" s="36" t="s">
        <v>21</v>
      </c>
      <c r="B26" s="37"/>
      <c r="C26" s="37"/>
      <c r="D26" s="37"/>
      <c r="E26" s="38"/>
      <c r="G26" s="4"/>
    </row>
    <row r="27" spans="1:7" ht="38.25">
      <c r="A27" s="24" t="s">
        <v>36</v>
      </c>
      <c r="B27" s="2">
        <v>10500</v>
      </c>
      <c r="C27" s="2">
        <v>10500</v>
      </c>
      <c r="D27" s="2"/>
      <c r="E27" s="7"/>
      <c r="G27" s="4"/>
    </row>
    <row r="28" spans="1:7" ht="38.25">
      <c r="A28" s="24" t="s">
        <v>37</v>
      </c>
      <c r="B28" s="2">
        <v>22000</v>
      </c>
      <c r="C28" s="2">
        <v>16000</v>
      </c>
      <c r="D28" s="2">
        <v>6000</v>
      </c>
      <c r="E28" s="7"/>
      <c r="G28" s="4"/>
    </row>
    <row r="29" spans="1:7" ht="25.5">
      <c r="A29" s="24" t="s">
        <v>38</v>
      </c>
      <c r="B29" s="2">
        <f>C29+D29+E29</f>
        <v>5030</v>
      </c>
      <c r="C29" s="2">
        <v>1530</v>
      </c>
      <c r="D29" s="2">
        <v>2023</v>
      </c>
      <c r="E29" s="7">
        <v>1477</v>
      </c>
      <c r="G29" s="4"/>
    </row>
    <row r="30" spans="1:7" ht="12.75">
      <c r="A30" s="17" t="s">
        <v>7</v>
      </c>
      <c r="B30" s="2">
        <f>C30+D30+E30</f>
        <v>7230</v>
      </c>
      <c r="C30" s="2">
        <v>1230</v>
      </c>
      <c r="D30" s="2">
        <v>3000</v>
      </c>
      <c r="E30" s="7">
        <v>3000</v>
      </c>
      <c r="G30" s="4"/>
    </row>
    <row r="31" spans="1:7" ht="25.5">
      <c r="A31" s="24" t="s">
        <v>39</v>
      </c>
      <c r="B31" s="2">
        <v>4470</v>
      </c>
      <c r="C31" s="2">
        <v>4470</v>
      </c>
      <c r="D31" s="2"/>
      <c r="E31" s="7"/>
      <c r="G31" s="4"/>
    </row>
    <row r="32" spans="1:7" ht="25.5">
      <c r="A32" s="24" t="s">
        <v>40</v>
      </c>
      <c r="B32" s="2">
        <v>48895</v>
      </c>
      <c r="C32" s="2"/>
      <c r="D32" s="2">
        <v>25201</v>
      </c>
      <c r="E32" s="7">
        <v>23694</v>
      </c>
      <c r="F32" s="5"/>
      <c r="G32" s="4"/>
    </row>
    <row r="33" spans="1:7" ht="25.5">
      <c r="A33" s="24" t="s">
        <v>41</v>
      </c>
      <c r="B33" s="2">
        <v>6000</v>
      </c>
      <c r="C33" s="2"/>
      <c r="D33" s="2">
        <v>6000</v>
      </c>
      <c r="E33" s="7"/>
      <c r="G33" s="4"/>
    </row>
    <row r="34" spans="1:7" ht="12.75">
      <c r="A34" s="17" t="s">
        <v>11</v>
      </c>
      <c r="B34" s="2">
        <v>7000</v>
      </c>
      <c r="C34" s="2"/>
      <c r="D34" s="2">
        <v>5000</v>
      </c>
      <c r="E34" s="7">
        <v>2000</v>
      </c>
      <c r="G34" s="4"/>
    </row>
    <row r="35" spans="1:7" ht="25.5">
      <c r="A35" s="24" t="s">
        <v>42</v>
      </c>
      <c r="B35" s="2">
        <v>3816</v>
      </c>
      <c r="C35" s="2"/>
      <c r="D35" s="2"/>
      <c r="E35" s="7">
        <v>3816</v>
      </c>
      <c r="G35" s="4"/>
    </row>
    <row r="36" spans="1:7" ht="12.75">
      <c r="A36" s="17"/>
      <c r="B36" s="2"/>
      <c r="C36" s="2"/>
      <c r="D36" s="2"/>
      <c r="E36" s="7"/>
      <c r="G36" s="4"/>
    </row>
    <row r="37" spans="1:7" ht="12.75">
      <c r="A37" s="18" t="s">
        <v>8</v>
      </c>
      <c r="B37" s="2">
        <v>114941</v>
      </c>
      <c r="C37" s="2">
        <f>SUM(C27:C32)</f>
        <v>33730</v>
      </c>
      <c r="D37" s="2">
        <v>47224</v>
      </c>
      <c r="E37" s="7">
        <v>33987</v>
      </c>
      <c r="G37" s="4"/>
    </row>
    <row r="38" spans="1:7" ht="12.75">
      <c r="A38" s="17" t="s">
        <v>9</v>
      </c>
      <c r="B38" s="2">
        <v>27224</v>
      </c>
      <c r="C38" s="2">
        <v>10651</v>
      </c>
      <c r="D38" s="2">
        <v>9637</v>
      </c>
      <c r="E38" s="7">
        <v>6936</v>
      </c>
      <c r="F38" s="5"/>
      <c r="G38" s="4"/>
    </row>
    <row r="39" spans="1:7" ht="12.75">
      <c r="A39" s="18" t="s">
        <v>10</v>
      </c>
      <c r="B39" s="3">
        <v>142165</v>
      </c>
      <c r="C39" s="3">
        <v>44381</v>
      </c>
      <c r="D39" s="3">
        <v>56861</v>
      </c>
      <c r="E39" s="9">
        <v>40923</v>
      </c>
      <c r="F39" s="14"/>
      <c r="G39" s="4"/>
    </row>
    <row r="40" spans="1:5" ht="12.75">
      <c r="A40" s="18"/>
      <c r="B40" s="3"/>
      <c r="C40" s="3"/>
      <c r="D40" s="3"/>
      <c r="E40" s="9"/>
    </row>
    <row r="41" spans="1:5" ht="13.5" thickBot="1">
      <c r="A41" s="19" t="s">
        <v>12</v>
      </c>
      <c r="B41" s="10">
        <v>176004</v>
      </c>
      <c r="C41" s="10">
        <v>54945</v>
      </c>
      <c r="D41" s="10">
        <v>70614</v>
      </c>
      <c r="E41" s="11">
        <v>50445</v>
      </c>
    </row>
    <row r="42" spans="1:5" ht="12.75">
      <c r="A42" s="14"/>
      <c r="B42" s="1"/>
      <c r="C42" s="1"/>
      <c r="D42" s="1"/>
      <c r="E42" s="1"/>
    </row>
    <row r="43" ht="12.75">
      <c r="A43" s="4"/>
    </row>
  </sheetData>
  <mergeCells count="16">
    <mergeCell ref="C9:E10"/>
    <mergeCell ref="A26:E26"/>
    <mergeCell ref="C1:E1"/>
    <mergeCell ref="C2:E2"/>
    <mergeCell ref="C3:E3"/>
    <mergeCell ref="C4:E4"/>
    <mergeCell ref="A5:E5"/>
    <mergeCell ref="A6:E6"/>
    <mergeCell ref="A7:E7"/>
    <mergeCell ref="A9:A12"/>
    <mergeCell ref="A14:E14"/>
    <mergeCell ref="A16:E16"/>
    <mergeCell ref="C11:C12"/>
    <mergeCell ref="D11:D12"/>
    <mergeCell ref="E11:E12"/>
    <mergeCell ref="B9:B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 topLeftCell="A1">
      <selection activeCell="A20" sqref="A20"/>
    </sheetView>
  </sheetViews>
  <sheetFormatPr defaultColWidth="9.00390625" defaultRowHeight="12.75"/>
  <cols>
    <col min="1" max="1" width="55.625" style="23" customWidth="1"/>
    <col min="2" max="2" width="9.125" style="23" customWidth="1"/>
    <col min="3" max="3" width="9.00390625" style="23" bestFit="1" customWidth="1"/>
    <col min="4" max="16384" width="9.125" style="23" customWidth="1"/>
  </cols>
  <sheetData>
    <row r="1" spans="1:5" ht="18.75">
      <c r="A1" s="45" t="s">
        <v>30</v>
      </c>
      <c r="B1" s="45"/>
      <c r="C1" s="45"/>
      <c r="D1" s="45"/>
      <c r="E1" s="45"/>
    </row>
    <row r="2" spans="1:5" ht="18.75">
      <c r="A2" s="45" t="s">
        <v>31</v>
      </c>
      <c r="B2" s="45"/>
      <c r="C2" s="45"/>
      <c r="D2" s="45"/>
      <c r="E2" s="45"/>
    </row>
    <row r="3" ht="19.5" thickBot="1"/>
    <row r="4" spans="1:5" ht="18.75">
      <c r="A4" s="46"/>
      <c r="B4" s="47" t="s">
        <v>26</v>
      </c>
      <c r="C4" s="48" t="s">
        <v>27</v>
      </c>
      <c r="D4" s="48" t="s">
        <v>43</v>
      </c>
      <c r="E4" s="49" t="s">
        <v>44</v>
      </c>
    </row>
    <row r="5" spans="1:5" ht="19.5" thickBot="1">
      <c r="A5" s="50"/>
      <c r="B5" s="51" t="s">
        <v>45</v>
      </c>
      <c r="C5" s="52" t="s">
        <v>46</v>
      </c>
      <c r="D5" s="52"/>
      <c r="E5" s="53" t="s">
        <v>47</v>
      </c>
    </row>
    <row r="6" spans="1:5" ht="18.75">
      <c r="A6" s="54" t="s">
        <v>63</v>
      </c>
      <c r="B6" s="55"/>
      <c r="C6" s="56"/>
      <c r="D6" s="55"/>
      <c r="E6" s="57"/>
    </row>
    <row r="7" spans="1:5" ht="19.5" thickBot="1">
      <c r="A7" s="58" t="s">
        <v>65</v>
      </c>
      <c r="B7" s="59">
        <f>B11+B20</f>
        <v>58646</v>
      </c>
      <c r="C7" s="60">
        <f>C9</f>
        <v>56827.5</v>
      </c>
      <c r="D7" s="60">
        <f>C7-B7</f>
        <v>-1818.5</v>
      </c>
      <c r="E7" s="61">
        <f>C7/B7*100</f>
        <v>96.8991917607339</v>
      </c>
    </row>
    <row r="8" spans="1:5" ht="18.75" hidden="1">
      <c r="A8" s="62" t="s">
        <v>64</v>
      </c>
      <c r="B8" s="63"/>
      <c r="C8" s="64"/>
      <c r="D8" s="65"/>
      <c r="E8" s="66"/>
    </row>
    <row r="9" spans="1:5" ht="18.75" hidden="1">
      <c r="A9" s="67" t="s">
        <v>66</v>
      </c>
      <c r="B9" s="68">
        <v>54527</v>
      </c>
      <c r="C9" s="69">
        <f>C11+C20</f>
        <v>56827.5</v>
      </c>
      <c r="D9" s="70">
        <f>C9-B9</f>
        <v>2300.5</v>
      </c>
      <c r="E9" s="71">
        <f>C9/B9*100</f>
        <v>104.21901076530892</v>
      </c>
    </row>
    <row r="10" spans="1:5" ht="19.5" thickBot="1">
      <c r="A10" s="62"/>
      <c r="B10" s="63"/>
      <c r="C10" s="64"/>
      <c r="D10" s="72"/>
      <c r="E10" s="66"/>
    </row>
    <row r="11" spans="1:5" ht="19.5" thickBot="1">
      <c r="A11" s="73" t="s">
        <v>48</v>
      </c>
      <c r="B11" s="74">
        <f>B13+B16+B18</f>
        <v>11422</v>
      </c>
      <c r="C11" s="74">
        <f>C13+C16+C18</f>
        <v>11366.2</v>
      </c>
      <c r="D11" s="75">
        <f>C11-B11</f>
        <v>-55.79999999999927</v>
      </c>
      <c r="E11" s="76">
        <f>C11/B11*100</f>
        <v>99.51146909472948</v>
      </c>
    </row>
    <row r="12" spans="1:5" ht="18.75">
      <c r="A12" s="77" t="s">
        <v>49</v>
      </c>
      <c r="B12" s="78"/>
      <c r="C12" s="65"/>
      <c r="D12" s="79"/>
      <c r="E12" s="66"/>
    </row>
    <row r="13" spans="1:5" ht="18.75">
      <c r="A13" s="77" t="s">
        <v>50</v>
      </c>
      <c r="B13" s="80">
        <v>3000</v>
      </c>
      <c r="C13" s="81">
        <v>2854.2</v>
      </c>
      <c r="D13" s="78">
        <f>C13-B13</f>
        <v>-145.80000000000018</v>
      </c>
      <c r="E13" s="82">
        <f>C13/B13*100</f>
        <v>95.13999999999999</v>
      </c>
    </row>
    <row r="14" spans="1:5" ht="18.75">
      <c r="A14" s="83"/>
      <c r="B14" s="84"/>
      <c r="C14" s="85"/>
      <c r="D14" s="86"/>
      <c r="E14" s="87"/>
    </row>
    <row r="15" spans="1:5" ht="18.75">
      <c r="A15" s="66" t="s">
        <v>51</v>
      </c>
      <c r="B15" s="78"/>
      <c r="C15" s="78"/>
      <c r="D15" s="88"/>
      <c r="E15" s="82"/>
    </row>
    <row r="16" spans="1:5" ht="18.75">
      <c r="A16" s="71" t="s">
        <v>52</v>
      </c>
      <c r="B16" s="86">
        <v>2800</v>
      </c>
      <c r="C16" s="86">
        <v>2804</v>
      </c>
      <c r="D16" s="88">
        <f>C16-B16</f>
        <v>4</v>
      </c>
      <c r="E16" s="82">
        <f>C16/B16*100</f>
        <v>100.14285714285714</v>
      </c>
    </row>
    <row r="17" spans="1:5" ht="18.75">
      <c r="A17" s="89" t="s">
        <v>53</v>
      </c>
      <c r="B17" s="90"/>
      <c r="C17" s="91"/>
      <c r="D17" s="92"/>
      <c r="E17" s="93"/>
    </row>
    <row r="18" spans="1:5" ht="18.75">
      <c r="A18" s="66" t="s">
        <v>54</v>
      </c>
      <c r="B18" s="90">
        <v>5622</v>
      </c>
      <c r="C18" s="88">
        <v>5708</v>
      </c>
      <c r="D18" s="78">
        <f>C18-B18</f>
        <v>86</v>
      </c>
      <c r="E18" s="94">
        <f>C18/B18*100</f>
        <v>101.52970473141232</v>
      </c>
    </row>
    <row r="19" spans="1:5" ht="19.5" thickBot="1">
      <c r="A19" s="95"/>
      <c r="B19" s="96"/>
      <c r="C19" s="65"/>
      <c r="D19" s="79"/>
      <c r="E19" s="97"/>
    </row>
    <row r="20" spans="1:5" ht="19.5" thickBot="1">
      <c r="A20" s="73" t="s">
        <v>21</v>
      </c>
      <c r="B20" s="74">
        <f>B22+B24+B25+B26+B29+B30</f>
        <v>47224</v>
      </c>
      <c r="C20" s="98">
        <f>C22+C24+C25+C26+C29+C30</f>
        <v>45461.3</v>
      </c>
      <c r="D20" s="99">
        <f>C20-B20</f>
        <v>-1762.699999999997</v>
      </c>
      <c r="E20" s="100">
        <f>C20/B20*100</f>
        <v>96.26736405217686</v>
      </c>
    </row>
    <row r="21" spans="1:5" ht="18.75">
      <c r="A21" s="77" t="s">
        <v>55</v>
      </c>
      <c r="B21" s="101"/>
      <c r="C21" s="88"/>
      <c r="D21" s="63"/>
      <c r="E21" s="82"/>
    </row>
    <row r="22" spans="1:5" ht="18.75">
      <c r="A22" s="102" t="s">
        <v>56</v>
      </c>
      <c r="B22" s="101">
        <v>6000</v>
      </c>
      <c r="C22" s="88">
        <v>6000</v>
      </c>
      <c r="D22" s="88">
        <f>C22-B22</f>
        <v>0</v>
      </c>
      <c r="E22" s="82">
        <f>C22/B22*100</f>
        <v>100</v>
      </c>
    </row>
    <row r="23" spans="1:5" ht="18.75">
      <c r="A23" s="103" t="s">
        <v>57</v>
      </c>
      <c r="B23" s="92"/>
      <c r="C23" s="91"/>
      <c r="D23" s="91"/>
      <c r="E23" s="104"/>
    </row>
    <row r="24" spans="1:5" ht="18.75">
      <c r="A24" s="102" t="s">
        <v>58</v>
      </c>
      <c r="B24" s="86">
        <v>2023</v>
      </c>
      <c r="C24" s="105">
        <v>2158.8</v>
      </c>
      <c r="D24" s="105">
        <f>C24-B24</f>
        <v>135.80000000000018</v>
      </c>
      <c r="E24" s="87">
        <f>C24/B24*100</f>
        <v>106.7128027681661</v>
      </c>
    </row>
    <row r="25" spans="1:5" ht="18.75">
      <c r="A25" s="89" t="s">
        <v>28</v>
      </c>
      <c r="B25" s="92">
        <v>3000</v>
      </c>
      <c r="C25" s="92">
        <v>3153.9</v>
      </c>
      <c r="D25" s="91">
        <f>C25-B25</f>
        <v>153.9000000000001</v>
      </c>
      <c r="E25" s="104">
        <f>C25/B25*100</f>
        <v>105.13000000000001</v>
      </c>
    </row>
    <row r="26" spans="1:5" ht="18.75">
      <c r="A26" s="103" t="s">
        <v>59</v>
      </c>
      <c r="B26" s="92">
        <v>25201</v>
      </c>
      <c r="C26" s="106">
        <v>24413.1</v>
      </c>
      <c r="D26" s="107">
        <f>C26-B26</f>
        <v>-787.9000000000015</v>
      </c>
      <c r="E26" s="104">
        <f>C26/B26*100</f>
        <v>96.8735367644141</v>
      </c>
    </row>
    <row r="27" spans="1:5" ht="18.75">
      <c r="A27" s="108" t="s">
        <v>60</v>
      </c>
      <c r="B27" s="78"/>
      <c r="C27" s="109"/>
      <c r="D27" s="81"/>
      <c r="E27" s="82"/>
    </row>
    <row r="28" spans="1:5" ht="18.75">
      <c r="A28" s="102" t="s">
        <v>61</v>
      </c>
      <c r="B28" s="86">
        <v>6700</v>
      </c>
      <c r="C28" s="86">
        <v>6958.1</v>
      </c>
      <c r="D28" s="85">
        <f>C28-B28</f>
        <v>258.10000000000036</v>
      </c>
      <c r="E28" s="87">
        <f>C28/B28*100</f>
        <v>103.85223880597016</v>
      </c>
    </row>
    <row r="29" spans="1:5" ht="18.75">
      <c r="A29" s="66" t="s">
        <v>62</v>
      </c>
      <c r="B29" s="86">
        <v>6000</v>
      </c>
      <c r="C29" s="86">
        <v>5999.1</v>
      </c>
      <c r="D29" s="105">
        <f>C29-B29</f>
        <v>-0.8999999999996362</v>
      </c>
      <c r="E29" s="87">
        <f>C29/B29*100</f>
        <v>99.985</v>
      </c>
    </row>
    <row r="30" spans="1:5" ht="18.75">
      <c r="A30" s="110" t="s">
        <v>29</v>
      </c>
      <c r="B30" s="111">
        <v>5000</v>
      </c>
      <c r="C30" s="111">
        <v>3736.4</v>
      </c>
      <c r="D30" s="112">
        <f>C30-B30</f>
        <v>-1263.6</v>
      </c>
      <c r="E30" s="113">
        <f>C30/B30*100</f>
        <v>74.72800000000001</v>
      </c>
    </row>
  </sheetData>
  <mergeCells count="2">
    <mergeCell ref="A1:E1"/>
    <mergeCell ref="A2:E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CityWaterChannal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Water</dc:creator>
  <cp:keywords/>
  <dc:description/>
  <cp:lastModifiedBy>Leo©</cp:lastModifiedBy>
  <cp:lastPrinted>2010-06-07T09:54:23Z</cp:lastPrinted>
  <dcterms:created xsi:type="dcterms:W3CDTF">2007-10-08T11:38:30Z</dcterms:created>
  <dcterms:modified xsi:type="dcterms:W3CDTF">2010-06-07T09:57:27Z</dcterms:modified>
  <cp:category/>
  <cp:version/>
  <cp:contentType/>
  <cp:contentStatus/>
</cp:coreProperties>
</file>